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965" activeTab="3"/>
  </bookViews>
  <sheets>
    <sheet name="收支決算表" sheetId="1" r:id="rId1"/>
    <sheet name="資產負債表" sheetId="2" r:id="rId2"/>
    <sheet name="現金出納表" sheetId="3" r:id="rId3"/>
    <sheet name="基金收支表" sheetId="4" r:id="rId4"/>
  </sheets>
  <definedNames/>
  <calcPr fullCalcOnLoad="1"/>
</workbook>
</file>

<file path=xl/sharedStrings.xml><?xml version="1.0" encoding="utf-8"?>
<sst xmlns="http://schemas.openxmlformats.org/spreadsheetml/2006/main" count="105" uniqueCount="84">
  <si>
    <t>收  支  決  算  表</t>
  </si>
  <si>
    <t>決  算  數</t>
  </si>
  <si>
    <t>各項金額</t>
  </si>
  <si>
    <t>合計金額</t>
  </si>
  <si>
    <t>收入</t>
  </si>
  <si>
    <t>入會費收入</t>
  </si>
  <si>
    <t>常年會費收入</t>
  </si>
  <si>
    <t>-一般個人常年會費收入</t>
  </si>
  <si>
    <t>-永久個人會費收入</t>
  </si>
  <si>
    <t>會員捐款</t>
  </si>
  <si>
    <t>利息收入</t>
  </si>
  <si>
    <t>支出</t>
  </si>
  <si>
    <t>人事費</t>
  </si>
  <si>
    <t>辦公費</t>
  </si>
  <si>
    <t>-文具書報雜誌費</t>
  </si>
  <si>
    <t>-印刷費</t>
  </si>
  <si>
    <t>-旅運費</t>
  </si>
  <si>
    <t>-郵電費</t>
  </si>
  <si>
    <t>-公共關係費</t>
  </si>
  <si>
    <t>-其他辦公費</t>
  </si>
  <si>
    <t>業務費</t>
  </si>
  <si>
    <t>-會議費</t>
  </si>
  <si>
    <t>-聯誼活動費</t>
  </si>
  <si>
    <t>本期節餘</t>
  </si>
  <si>
    <t>社團法人台灣工業技術研究院院友會</t>
  </si>
  <si>
    <r>
      <t>科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目</t>
    </r>
  </si>
  <si>
    <t>-修繕維護費</t>
  </si>
  <si>
    <t>-業務推展費</t>
  </si>
  <si>
    <t>購置費</t>
  </si>
  <si>
    <t>提撥基金</t>
  </si>
  <si>
    <t>雜項支出</t>
  </si>
  <si>
    <t>-查核費</t>
  </si>
  <si>
    <t>-其他業務費</t>
  </si>
  <si>
    <t>捐助費</t>
  </si>
  <si>
    <r>
      <t>中華民國</t>
    </r>
    <r>
      <rPr>
        <sz val="14"/>
        <rFont val="Times New Roman"/>
        <family val="1"/>
      </rPr>
      <t>92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</rPr>
      <t>日至</t>
    </r>
    <r>
      <rPr>
        <sz val="14"/>
        <rFont val="Times New Roman"/>
        <family val="1"/>
      </rPr>
      <t>12</t>
    </r>
    <r>
      <rPr>
        <sz val="14"/>
        <rFont val="標楷體"/>
        <family val="4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</rPr>
      <t>日</t>
    </r>
  </si>
  <si>
    <t xml:space="preserve">理事長：胡定華     秘書長：羅達賢     會計：施炳欽    製表：施炳欽 </t>
  </si>
  <si>
    <t>理事長：胡定華</t>
  </si>
  <si>
    <t>秘書長：羅達賢</t>
  </si>
  <si>
    <t>主辦會計：施炳欽</t>
  </si>
  <si>
    <t>附件二之1</t>
  </si>
  <si>
    <r>
      <t>附件二之</t>
    </r>
    <r>
      <rPr>
        <sz val="14"/>
        <rFont val="Times New Roman"/>
        <family val="1"/>
      </rPr>
      <t>2</t>
    </r>
  </si>
  <si>
    <t xml:space="preserve"> 台灣工業技術研究院院友會 </t>
  </si>
  <si>
    <t xml:space="preserve"> 資  產  負  債  表 </t>
  </si>
  <si>
    <t xml:space="preserve"> 中華民國92年12月31日 </t>
  </si>
  <si>
    <t xml:space="preserve"> 單位：新台幣元 </t>
  </si>
  <si>
    <t>資          產</t>
  </si>
  <si>
    <t>負          債</t>
  </si>
  <si>
    <t>科  目  名  稱</t>
  </si>
  <si>
    <t>金     額</t>
  </si>
  <si>
    <t>流動資產</t>
  </si>
  <si>
    <t>流動負債</t>
  </si>
  <si>
    <t>庫存現金</t>
  </si>
  <si>
    <t>應付款項</t>
  </si>
  <si>
    <t>銀行存款</t>
  </si>
  <si>
    <t>預付款項</t>
  </si>
  <si>
    <t>基金暨餘絀</t>
  </si>
  <si>
    <t>基金</t>
  </si>
  <si>
    <r>
      <t>銀行存款</t>
    </r>
    <r>
      <rPr>
        <b/>
        <sz val="14"/>
        <rFont val="Times New Roman"/>
        <family val="1"/>
      </rPr>
      <t>-</t>
    </r>
    <r>
      <rPr>
        <b/>
        <sz val="14"/>
        <rFont val="標楷體"/>
        <family val="4"/>
      </rPr>
      <t>基金</t>
    </r>
  </si>
  <si>
    <t>累計餘絀</t>
  </si>
  <si>
    <r>
      <t>銀行存款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基金</t>
    </r>
  </si>
  <si>
    <t>本期餘絀</t>
  </si>
  <si>
    <t>合     計</t>
  </si>
  <si>
    <t xml:space="preserve"> 理事長：胡定華         秘書長：羅達賢         主辦會計：施炳欽  </t>
  </si>
  <si>
    <r>
      <t>附件二之</t>
    </r>
    <r>
      <rPr>
        <sz val="14"/>
        <rFont val="Times New Roman"/>
        <family val="1"/>
      </rPr>
      <t>3</t>
    </r>
  </si>
  <si>
    <t xml:space="preserve"> 社團法人台灣工業技術研究院院友會    
 "   
 </t>
  </si>
  <si>
    <t xml:space="preserve"> 現  金  出  納  表 </t>
  </si>
  <si>
    <t>中華民國92年1月1日至92年12月31日</t>
  </si>
  <si>
    <t>收          入</t>
  </si>
  <si>
    <t>支          出</t>
  </si>
  <si>
    <t>上 期 節 存</t>
  </si>
  <si>
    <t>本 期 支 出</t>
  </si>
  <si>
    <t>本 期 收 入</t>
  </si>
  <si>
    <t>本 期 節 存</t>
  </si>
  <si>
    <t xml:space="preserve"> 理事長：胡定華       秘書長：羅達賢      主辦會計：施炳欽  </t>
  </si>
  <si>
    <r>
      <t>附件二之</t>
    </r>
    <r>
      <rPr>
        <sz val="14"/>
        <rFont val="Times New Roman"/>
        <family val="1"/>
      </rPr>
      <t>4</t>
    </r>
  </si>
  <si>
    <t xml:space="preserve"> 基  金  收  支  表 </t>
  </si>
  <si>
    <t xml:space="preserve">單位：新台幣元 </t>
  </si>
  <si>
    <t>準備基金</t>
  </si>
  <si>
    <t xml:space="preserve">  歷年累存</t>
  </si>
  <si>
    <t>利息所得稅扣繳</t>
  </si>
  <si>
    <t xml:space="preserve">  本年度利息收入</t>
  </si>
  <si>
    <t xml:space="preserve">  本年度提撥</t>
  </si>
  <si>
    <t xml:space="preserve">  本期節存</t>
  </si>
  <si>
    <t xml:space="preserve"> 理事長：胡定華         秘書長：羅達賢        主辦會計：施炳欽 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</si>
</sst>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\(#,##0\)"/>
    <numFmt numFmtId="177" formatCode="0.0%"/>
    <numFmt numFmtId="178" formatCode="_-* #,##0.0_-;\-* #,##0.0_-;_-* &quot;-&quot;??_-;_-@_-"/>
    <numFmt numFmtId="179" formatCode="_-* #,##0_-;\-* #,##0_-;_-* &quot;-&quot;??_-;_-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name val="Times New Roman"/>
      <family val="1"/>
    </font>
    <font>
      <b/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b/>
      <u val="singleAccounting"/>
      <sz val="14"/>
      <name val="標楷體"/>
      <family val="4"/>
    </font>
    <font>
      <b/>
      <sz val="14"/>
      <name val="Times New Roman"/>
      <family val="1"/>
    </font>
    <font>
      <u val="single"/>
      <sz val="14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41" fontId="2" fillId="0" borderId="0" xfId="16" applyFont="1" applyAlignment="1">
      <alignment/>
    </xf>
    <xf numFmtId="41" fontId="2" fillId="0" borderId="0" xfId="16" applyFont="1" applyAlignment="1">
      <alignment horizontal="center"/>
    </xf>
    <xf numFmtId="41" fontId="2" fillId="0" borderId="1" xfId="16" applyFont="1" applyBorder="1" applyAlignment="1">
      <alignment horizontal="center"/>
    </xf>
    <xf numFmtId="41" fontId="2" fillId="0" borderId="1" xfId="16" applyFont="1" applyBorder="1" applyAlignment="1">
      <alignment/>
    </xf>
    <xf numFmtId="41" fontId="4" fillId="0" borderId="1" xfId="16" applyFont="1" applyBorder="1" applyAlignment="1">
      <alignment/>
    </xf>
    <xf numFmtId="41" fontId="2" fillId="0" borderId="1" xfId="16" applyFont="1" applyBorder="1" applyAlignment="1" quotePrefix="1">
      <alignment/>
    </xf>
    <xf numFmtId="41" fontId="2" fillId="0" borderId="2" xfId="16" applyFont="1" applyBorder="1" applyAlignment="1">
      <alignment/>
    </xf>
    <xf numFmtId="41" fontId="4" fillId="0" borderId="1" xfId="16" applyFont="1" applyBorder="1" applyAlignment="1">
      <alignment horizontal="center"/>
    </xf>
    <xf numFmtId="41" fontId="2" fillId="0" borderId="3" xfId="16" applyFont="1" applyBorder="1" applyAlignment="1">
      <alignment horizontal="center"/>
    </xf>
    <xf numFmtId="41" fontId="2" fillId="0" borderId="4" xfId="16" applyFont="1" applyBorder="1" applyAlignment="1">
      <alignment horizontal="center"/>
    </xf>
    <xf numFmtId="41" fontId="2" fillId="0" borderId="0" xfId="16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1" fontId="8" fillId="0" borderId="7" xfId="16" applyFont="1" applyBorder="1" applyAlignment="1">
      <alignment/>
    </xf>
    <xf numFmtId="0" fontId="2" fillId="0" borderId="6" xfId="0" applyFont="1" applyBorder="1" applyAlignment="1">
      <alignment horizontal="left"/>
    </xf>
    <xf numFmtId="41" fontId="2" fillId="0" borderId="7" xfId="16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1" fontId="4" fillId="0" borderId="5" xfId="16" applyFont="1" applyBorder="1" applyAlignment="1">
      <alignment/>
    </xf>
    <xf numFmtId="0" fontId="4" fillId="0" borderId="9" xfId="0" applyFont="1" applyBorder="1" applyAlignment="1">
      <alignment horizontal="center"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41" fontId="2" fillId="0" borderId="10" xfId="16" applyFont="1" applyBorder="1" applyAlignment="1">
      <alignment/>
    </xf>
    <xf numFmtId="0" fontId="2" fillId="0" borderId="0" xfId="0" applyFont="1" applyBorder="1" applyAlignment="1">
      <alignment horizontal="center"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176" fontId="7" fillId="0" borderId="0" xfId="0" applyNumberFormat="1" applyFont="1" applyAlignment="1">
      <alignment horizontal="center" wrapText="1"/>
    </xf>
    <xf numFmtId="176" fontId="7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 horizontal="center"/>
    </xf>
    <xf numFmtId="176" fontId="2" fillId="0" borderId="8" xfId="0" applyNumberFormat="1" applyFont="1" applyBorder="1" applyAlignment="1">
      <alignment/>
    </xf>
    <xf numFmtId="176" fontId="2" fillId="0" borderId="5" xfId="16" applyNumberFormat="1" applyFont="1" applyBorder="1" applyAlignment="1">
      <alignment/>
    </xf>
    <xf numFmtId="176" fontId="2" fillId="0" borderId="9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center"/>
    </xf>
    <xf numFmtId="176" fontId="2" fillId="0" borderId="7" xfId="16" applyNumberFormat="1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/>
    </xf>
    <xf numFmtId="176" fontId="2" fillId="0" borderId="10" xfId="16" applyNumberFormat="1" applyFont="1" applyBorder="1" applyAlignment="1">
      <alignment/>
    </xf>
    <xf numFmtId="176" fontId="2" fillId="0" borderId="0" xfId="16" applyNumberFormat="1" applyFont="1" applyBorder="1" applyAlignment="1">
      <alignment/>
    </xf>
    <xf numFmtId="176" fontId="2" fillId="0" borderId="0" xfId="0" applyNumberFormat="1" applyFont="1" applyAlignment="1">
      <alignment horizontal="left"/>
    </xf>
    <xf numFmtId="176" fontId="2" fillId="0" borderId="0" xfId="0" applyNumberFormat="1" applyFont="1" applyBorder="1" applyAlignment="1">
      <alignment horizontal="left"/>
    </xf>
    <xf numFmtId="176" fontId="2" fillId="0" borderId="0" xfId="16" applyNumberFormat="1" applyFont="1" applyBorder="1" applyAlignment="1">
      <alignment horizontal="left"/>
    </xf>
    <xf numFmtId="176" fontId="10" fillId="0" borderId="0" xfId="16" applyNumberFormat="1" applyFont="1" applyBorder="1" applyAlignment="1">
      <alignment horizontal="left"/>
    </xf>
    <xf numFmtId="176" fontId="2" fillId="0" borderId="0" xfId="15" applyNumberFormat="1" applyFont="1" applyAlignment="1">
      <alignment/>
    </xf>
    <xf numFmtId="176" fontId="2" fillId="0" borderId="0" xfId="16" applyNumberFormat="1" applyFont="1" applyAlignment="1">
      <alignment/>
    </xf>
    <xf numFmtId="179" fontId="2" fillId="0" borderId="0" xfId="15" applyNumberFormat="1" applyFont="1" applyAlignment="1">
      <alignment/>
    </xf>
    <xf numFmtId="0" fontId="2" fillId="0" borderId="0" xfId="0" applyFont="1" applyAlignment="1">
      <alignment horizontal="left"/>
    </xf>
    <xf numFmtId="179" fontId="2" fillId="0" borderId="0" xfId="15" applyNumberFormat="1" applyFont="1" applyAlignment="1">
      <alignment horizontal="center"/>
    </xf>
    <xf numFmtId="0" fontId="2" fillId="0" borderId="8" xfId="0" applyFont="1" applyBorder="1" applyAlignment="1">
      <alignment/>
    </xf>
    <xf numFmtId="41" fontId="2" fillId="0" borderId="5" xfId="16" applyFont="1" applyBorder="1" applyAlignment="1">
      <alignment/>
    </xf>
    <xf numFmtId="0" fontId="2" fillId="0" borderId="9" xfId="0" applyFont="1" applyBorder="1" applyAlignment="1">
      <alignment/>
    </xf>
    <xf numFmtId="0" fontId="2" fillId="0" borderId="6" xfId="0" applyFont="1" applyBorder="1" applyAlignment="1">
      <alignment/>
    </xf>
    <xf numFmtId="41" fontId="2" fillId="0" borderId="7" xfId="16" applyFont="1" applyBorder="1" applyAlignment="1" quotePrefix="1">
      <alignment horizontal="right"/>
    </xf>
    <xf numFmtId="41" fontId="2" fillId="0" borderId="0" xfId="16" applyFont="1" applyBorder="1" applyAlignment="1">
      <alignment horizontal="left"/>
    </xf>
    <xf numFmtId="179" fontId="2" fillId="0" borderId="0" xfId="15" applyNumberFormat="1" applyFont="1" applyBorder="1" applyAlignment="1">
      <alignment/>
    </xf>
    <xf numFmtId="179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workbookViewId="0" topLeftCell="A4">
      <selection activeCell="A3" sqref="A3:C3"/>
    </sheetView>
  </sheetViews>
  <sheetFormatPr defaultColWidth="9.00390625" defaultRowHeight="16.5"/>
  <cols>
    <col min="1" max="1" width="32.00390625" style="1" customWidth="1"/>
    <col min="2" max="2" width="29.50390625" style="1" customWidth="1"/>
    <col min="3" max="3" width="29.125" style="1" customWidth="1"/>
    <col min="4" max="16384" width="9.00390625" style="1" customWidth="1"/>
  </cols>
  <sheetData>
    <row r="1" ht="19.5">
      <c r="A1" s="1" t="s">
        <v>39</v>
      </c>
    </row>
    <row r="2" spans="1:3" ht="19.5">
      <c r="A2" s="11" t="s">
        <v>24</v>
      </c>
      <c r="B2" s="11"/>
      <c r="C2" s="12"/>
    </row>
    <row r="3" spans="1:3" ht="19.5">
      <c r="A3" s="11" t="s">
        <v>0</v>
      </c>
      <c r="B3" s="11"/>
      <c r="C3" s="12"/>
    </row>
    <row r="4" spans="1:3" ht="19.5">
      <c r="A4" s="11" t="s">
        <v>34</v>
      </c>
      <c r="B4" s="11"/>
      <c r="C4" s="12"/>
    </row>
    <row r="5" spans="1:3" ht="19.5">
      <c r="A5" s="7"/>
      <c r="B5" s="7"/>
      <c r="C5" s="7"/>
    </row>
    <row r="6" spans="1:3" s="2" customFormat="1" ht="19.5">
      <c r="A6" s="3" t="s">
        <v>25</v>
      </c>
      <c r="B6" s="9" t="s">
        <v>1</v>
      </c>
      <c r="C6" s="10"/>
    </row>
    <row r="7" spans="1:3" s="2" customFormat="1" ht="19.5">
      <c r="A7" s="3"/>
      <c r="B7" s="3" t="s">
        <v>2</v>
      </c>
      <c r="C7" s="3" t="s">
        <v>3</v>
      </c>
    </row>
    <row r="8" spans="1:3" ht="19.5">
      <c r="A8" s="8" t="s">
        <v>4</v>
      </c>
      <c r="B8" s="4"/>
      <c r="C8" s="5">
        <f>C9+C10+C13+C14</f>
        <v>11918839</v>
      </c>
    </row>
    <row r="9" spans="1:3" ht="19.5">
      <c r="A9" s="4" t="s">
        <v>5</v>
      </c>
      <c r="B9" s="4"/>
      <c r="C9" s="4">
        <v>117000</v>
      </c>
    </row>
    <row r="10" spans="1:3" ht="19.5">
      <c r="A10" s="4" t="s">
        <v>6</v>
      </c>
      <c r="B10" s="4"/>
      <c r="C10" s="4">
        <f>B11+B12</f>
        <v>430200</v>
      </c>
    </row>
    <row r="11" spans="1:3" ht="19.5">
      <c r="A11" s="6" t="s">
        <v>7</v>
      </c>
      <c r="B11" s="4">
        <v>230200</v>
      </c>
      <c r="C11" s="4"/>
    </row>
    <row r="12" spans="1:3" ht="19.5">
      <c r="A12" s="6" t="s">
        <v>8</v>
      </c>
      <c r="B12" s="4">
        <v>200000</v>
      </c>
      <c r="C12" s="4"/>
    </row>
    <row r="13" spans="1:3" ht="19.5">
      <c r="A13" s="4" t="s">
        <v>9</v>
      </c>
      <c r="B13" s="4"/>
      <c r="C13" s="4">
        <v>11358000</v>
      </c>
    </row>
    <row r="14" spans="1:3" ht="19.5">
      <c r="A14" s="4" t="s">
        <v>10</v>
      </c>
      <c r="B14" s="4"/>
      <c r="C14" s="4">
        <v>13639</v>
      </c>
    </row>
    <row r="15" spans="1:3" ht="19.5">
      <c r="A15" s="4"/>
      <c r="B15" s="4"/>
      <c r="C15" s="4"/>
    </row>
    <row r="16" spans="1:3" ht="19.5">
      <c r="A16" s="8" t="s">
        <v>11</v>
      </c>
      <c r="B16" s="4"/>
      <c r="C16" s="4">
        <f>SUM(C17:C35)</f>
        <v>8620773</v>
      </c>
    </row>
    <row r="17" spans="1:3" ht="19.5">
      <c r="A17" s="4" t="s">
        <v>12</v>
      </c>
      <c r="B17" s="4"/>
      <c r="C17" s="4">
        <v>140358</v>
      </c>
    </row>
    <row r="18" spans="1:3" ht="19.5">
      <c r="A18" s="4" t="s">
        <v>13</v>
      </c>
      <c r="B18" s="4"/>
      <c r="C18" s="4">
        <f>SUM(B19:B26)</f>
        <v>265785</v>
      </c>
    </row>
    <row r="19" spans="1:3" ht="19.5">
      <c r="A19" s="6" t="s">
        <v>14</v>
      </c>
      <c r="B19" s="4">
        <v>22841</v>
      </c>
      <c r="C19" s="4"/>
    </row>
    <row r="20" spans="1:3" ht="19.5">
      <c r="A20" s="6" t="s">
        <v>15</v>
      </c>
      <c r="B20" s="4">
        <v>158727</v>
      </c>
      <c r="C20" s="4"/>
    </row>
    <row r="21" spans="1:3" ht="19.5">
      <c r="A21" s="6" t="s">
        <v>16</v>
      </c>
      <c r="B21" s="4">
        <v>17080</v>
      </c>
      <c r="C21" s="4"/>
    </row>
    <row r="22" spans="1:3" ht="19.5">
      <c r="A22" s="6" t="s">
        <v>17</v>
      </c>
      <c r="B22" s="4">
        <v>32687</v>
      </c>
      <c r="C22" s="4"/>
    </row>
    <row r="23" spans="1:3" ht="19.5">
      <c r="A23" s="6" t="s">
        <v>26</v>
      </c>
      <c r="B23" s="4">
        <v>8925</v>
      </c>
      <c r="C23" s="4"/>
    </row>
    <row r="24" spans="1:3" ht="19.5">
      <c r="A24" s="6" t="s">
        <v>18</v>
      </c>
      <c r="B24" s="4">
        <v>3390</v>
      </c>
      <c r="C24" s="4"/>
    </row>
    <row r="25" spans="1:3" ht="19.5">
      <c r="A25" s="6" t="s">
        <v>31</v>
      </c>
      <c r="B25" s="4">
        <v>20000</v>
      </c>
      <c r="C25" s="4"/>
    </row>
    <row r="26" spans="1:3" ht="19.5">
      <c r="A26" s="6" t="s">
        <v>19</v>
      </c>
      <c r="B26" s="4">
        <v>2135</v>
      </c>
      <c r="C26" s="4"/>
    </row>
    <row r="27" spans="1:3" ht="19.5">
      <c r="A27" s="4" t="s">
        <v>20</v>
      </c>
      <c r="B27" s="4"/>
      <c r="C27" s="4">
        <f>SUM(B28:B31)</f>
        <v>1043745</v>
      </c>
    </row>
    <row r="28" spans="1:3" ht="19.5">
      <c r="A28" s="6" t="s">
        <v>21</v>
      </c>
      <c r="B28" s="4">
        <v>26964</v>
      </c>
      <c r="C28" s="4"/>
    </row>
    <row r="29" spans="1:3" ht="19.5">
      <c r="A29" s="6" t="s">
        <v>22</v>
      </c>
      <c r="B29" s="4">
        <v>248829</v>
      </c>
      <c r="C29" s="4"/>
    </row>
    <row r="30" spans="1:3" ht="19.5">
      <c r="A30" s="6" t="s">
        <v>27</v>
      </c>
      <c r="B30" s="4">
        <v>341030</v>
      </c>
      <c r="C30" s="4"/>
    </row>
    <row r="31" spans="1:3" ht="19.5">
      <c r="A31" s="6" t="s">
        <v>32</v>
      </c>
      <c r="B31" s="4">
        <v>426922</v>
      </c>
      <c r="C31" s="4"/>
    </row>
    <row r="32" spans="1:3" ht="19.5">
      <c r="A32" s="4" t="s">
        <v>28</v>
      </c>
      <c r="B32" s="4"/>
      <c r="C32" s="4">
        <v>41383</v>
      </c>
    </row>
    <row r="33" spans="1:3" ht="19.5">
      <c r="A33" s="4" t="s">
        <v>33</v>
      </c>
      <c r="B33" s="4"/>
      <c r="C33" s="4">
        <v>6500000</v>
      </c>
    </row>
    <row r="34" spans="1:3" ht="19.5">
      <c r="A34" s="4" t="s">
        <v>30</v>
      </c>
      <c r="B34" s="4"/>
      <c r="C34" s="4">
        <v>29502</v>
      </c>
    </row>
    <row r="35" spans="1:3" ht="19.5">
      <c r="A35" s="4" t="s">
        <v>29</v>
      </c>
      <c r="B35" s="4"/>
      <c r="C35" s="4">
        <v>600000</v>
      </c>
    </row>
    <row r="36" spans="1:3" ht="19.5">
      <c r="A36" s="4"/>
      <c r="B36" s="4"/>
      <c r="C36" s="4"/>
    </row>
    <row r="37" spans="1:3" ht="19.5">
      <c r="A37" s="8" t="s">
        <v>23</v>
      </c>
      <c r="B37" s="4"/>
      <c r="C37" s="5">
        <f>C8-C16</f>
        <v>3298066</v>
      </c>
    </row>
    <row r="39" spans="1:3" ht="19.5">
      <c r="A39" s="1" t="s">
        <v>36</v>
      </c>
      <c r="B39" s="1" t="s">
        <v>37</v>
      </c>
      <c r="C39" s="1" t="s">
        <v>38</v>
      </c>
    </row>
    <row r="50" ht="19.5">
      <c r="A50" s="1" t="s">
        <v>35</v>
      </c>
    </row>
  </sheetData>
  <mergeCells count="4">
    <mergeCell ref="B6:C6"/>
    <mergeCell ref="A4:C4"/>
    <mergeCell ref="A3:C3"/>
    <mergeCell ref="A2:C2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workbookViewId="0" topLeftCell="A1">
      <selection activeCell="A1" sqref="A1:IV16384"/>
    </sheetView>
  </sheetViews>
  <sheetFormatPr defaultColWidth="9.00390625" defaultRowHeight="16.5"/>
  <cols>
    <col min="1" max="1" width="2.375" style="13" customWidth="1"/>
    <col min="2" max="2" width="21.75390625" style="13" customWidth="1"/>
    <col min="3" max="3" width="21.625" style="13" customWidth="1"/>
    <col min="4" max="5" width="21.75390625" style="13" customWidth="1"/>
    <col min="6" max="6" width="14.75390625" style="13" customWidth="1"/>
    <col min="7" max="16384" width="9.00390625" style="13" customWidth="1"/>
  </cols>
  <sheetData>
    <row r="1" ht="19.5">
      <c r="B1" s="13" t="s">
        <v>40</v>
      </c>
    </row>
    <row r="2" spans="2:5" ht="21">
      <c r="B2" s="14" t="s">
        <v>41</v>
      </c>
      <c r="C2" s="14"/>
      <c r="D2" s="14"/>
      <c r="E2" s="14"/>
    </row>
    <row r="3" spans="2:5" ht="21">
      <c r="B3" s="14" t="s">
        <v>42</v>
      </c>
      <c r="C3" s="14"/>
      <c r="D3" s="14"/>
      <c r="E3" s="14"/>
    </row>
    <row r="4" spans="2:5" ht="19.5">
      <c r="B4" s="15" t="s">
        <v>43</v>
      </c>
      <c r="C4" s="15"/>
      <c r="D4" s="15"/>
      <c r="E4" s="15"/>
    </row>
    <row r="5" spans="2:5" ht="19.5">
      <c r="B5" s="16"/>
      <c r="C5" s="16"/>
      <c r="D5" s="16"/>
      <c r="E5" s="16"/>
    </row>
    <row r="6" ht="19.5">
      <c r="E6" s="13" t="s">
        <v>44</v>
      </c>
    </row>
    <row r="7" spans="2:5" ht="19.5">
      <c r="B7" s="17" t="s">
        <v>45</v>
      </c>
      <c r="C7" s="17"/>
      <c r="D7" s="17" t="s">
        <v>46</v>
      </c>
      <c r="E7" s="17"/>
    </row>
    <row r="8" spans="2:5" s="16" customFormat="1" ht="19.5">
      <c r="B8" s="18" t="s">
        <v>47</v>
      </c>
      <c r="C8" s="18" t="s">
        <v>48</v>
      </c>
      <c r="D8" s="18" t="s">
        <v>47</v>
      </c>
      <c r="E8" s="18" t="s">
        <v>48</v>
      </c>
    </row>
    <row r="9" spans="2:5" s="16" customFormat="1" ht="19.5">
      <c r="B9" s="19"/>
      <c r="C9" s="19"/>
      <c r="D9" s="19"/>
      <c r="E9" s="19"/>
    </row>
    <row r="10" spans="2:5" ht="21.75">
      <c r="B10" s="20" t="s">
        <v>49</v>
      </c>
      <c r="C10" s="21">
        <f>C11+C12+C13</f>
        <v>3654024</v>
      </c>
      <c r="D10" s="20" t="s">
        <v>50</v>
      </c>
      <c r="E10" s="21">
        <f>E11+E12</f>
        <v>184768</v>
      </c>
    </row>
    <row r="11" spans="2:5" ht="19.5">
      <c r="B11" s="22" t="s">
        <v>51</v>
      </c>
      <c r="C11" s="23">
        <v>6885</v>
      </c>
      <c r="D11" s="24" t="s">
        <v>52</v>
      </c>
      <c r="E11" s="23">
        <v>184768</v>
      </c>
    </row>
    <row r="12" spans="2:5" ht="19.5">
      <c r="B12" s="22" t="s">
        <v>53</v>
      </c>
      <c r="C12" s="23">
        <v>3647022</v>
      </c>
      <c r="D12" s="24"/>
      <c r="E12" s="23"/>
    </row>
    <row r="13" spans="2:5" ht="21.75">
      <c r="B13" s="22" t="s">
        <v>54</v>
      </c>
      <c r="C13" s="23">
        <v>117</v>
      </c>
      <c r="D13" s="25" t="s">
        <v>55</v>
      </c>
      <c r="E13" s="21">
        <f>SUM(E14:E16)</f>
        <v>4243634</v>
      </c>
    </row>
    <row r="14" spans="2:5" ht="19.5">
      <c r="B14" s="22"/>
      <c r="C14" s="23"/>
      <c r="D14" s="24" t="s">
        <v>56</v>
      </c>
      <c r="E14" s="23">
        <v>774060</v>
      </c>
    </row>
    <row r="15" spans="2:5" ht="21.75">
      <c r="B15" s="20" t="s">
        <v>57</v>
      </c>
      <c r="C15" s="21">
        <f>C16</f>
        <v>774378</v>
      </c>
      <c r="D15" s="24" t="s">
        <v>58</v>
      </c>
      <c r="E15" s="23">
        <v>171508</v>
      </c>
    </row>
    <row r="16" spans="2:5" ht="19.5">
      <c r="B16" s="22" t="s">
        <v>59</v>
      </c>
      <c r="C16" s="23">
        <v>774378</v>
      </c>
      <c r="D16" s="24" t="s">
        <v>60</v>
      </c>
      <c r="E16" s="23">
        <v>3298066</v>
      </c>
    </row>
    <row r="17" spans="2:5" ht="19.5">
      <c r="B17" s="22"/>
      <c r="C17" s="23"/>
      <c r="D17" s="24"/>
      <c r="E17" s="23"/>
    </row>
    <row r="18" spans="2:5" ht="19.5">
      <c r="B18" s="26"/>
      <c r="C18" s="23"/>
      <c r="D18" s="24"/>
      <c r="E18" s="23"/>
    </row>
    <row r="19" spans="2:6" ht="19.5">
      <c r="B19" s="27" t="s">
        <v>61</v>
      </c>
      <c r="C19" s="28">
        <f>C10+C15</f>
        <v>4428402</v>
      </c>
      <c r="D19" s="29" t="s">
        <v>61</v>
      </c>
      <c r="E19" s="28">
        <f>E10+E13</f>
        <v>4428402</v>
      </c>
      <c r="F19" s="30"/>
    </row>
    <row r="20" spans="2:6" ht="19.5">
      <c r="B20" s="31"/>
      <c r="C20" s="32"/>
      <c r="D20" s="31"/>
      <c r="E20" s="32"/>
      <c r="F20" s="30"/>
    </row>
    <row r="21" spans="2:6" ht="19.5">
      <c r="B21" s="33"/>
      <c r="C21" s="34"/>
      <c r="D21" s="33"/>
      <c r="E21" s="34"/>
      <c r="F21" s="30"/>
    </row>
    <row r="22" spans="2:6" ht="19.5">
      <c r="B22" s="33"/>
      <c r="C22" s="34"/>
      <c r="D22" s="33"/>
      <c r="E22" s="34"/>
      <c r="F22" s="30"/>
    </row>
    <row r="23" ht="19.5">
      <c r="B23" s="13" t="s">
        <v>62</v>
      </c>
    </row>
    <row r="24" ht="19.5">
      <c r="C24" s="1"/>
    </row>
    <row r="25" ht="19.5">
      <c r="C25" s="1"/>
    </row>
    <row r="26" ht="19.5">
      <c r="C26" s="1"/>
    </row>
    <row r="27" spans="3:4" ht="19.5">
      <c r="C27" s="30"/>
      <c r="D27" s="1"/>
    </row>
    <row r="28" spans="3:4" ht="19.5">
      <c r="C28" s="35"/>
      <c r="D28" s="1"/>
    </row>
    <row r="29" ht="19.5">
      <c r="C29" s="1"/>
    </row>
    <row r="30" spans="3:4" ht="19.5">
      <c r="C30" s="30"/>
      <c r="D30" s="1"/>
    </row>
    <row r="31" spans="3:4" ht="19.5">
      <c r="C31" s="30"/>
      <c r="D31" s="1"/>
    </row>
    <row r="32" spans="3:4" ht="19.5">
      <c r="C32" s="35"/>
      <c r="D32" s="36"/>
    </row>
    <row r="33" ht="19.5">
      <c r="D33" s="37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1"/>
  <sheetViews>
    <sheetView workbookViewId="0" topLeftCell="A1">
      <selection activeCell="F15" sqref="F15"/>
    </sheetView>
  </sheetViews>
  <sheetFormatPr defaultColWidth="9.00390625" defaultRowHeight="16.5"/>
  <cols>
    <col min="1" max="1" width="5.75390625" style="30" customWidth="1"/>
    <col min="2" max="2" width="21.75390625" style="30" customWidth="1"/>
    <col min="3" max="3" width="20.75390625" style="30" customWidth="1"/>
    <col min="4" max="4" width="21.75390625" style="30" customWidth="1"/>
    <col min="5" max="5" width="20.75390625" style="30" customWidth="1"/>
    <col min="6" max="6" width="14.75390625" style="30" customWidth="1"/>
    <col min="7" max="16384" width="9.00390625" style="30" customWidth="1"/>
  </cols>
  <sheetData>
    <row r="1" ht="19.5">
      <c r="B1" s="30" t="s">
        <v>63</v>
      </c>
    </row>
    <row r="2" spans="2:5" ht="21">
      <c r="B2" s="38" t="s">
        <v>64</v>
      </c>
      <c r="C2" s="39"/>
      <c r="D2" s="39"/>
      <c r="E2" s="39"/>
    </row>
    <row r="3" spans="2:5" ht="21">
      <c r="B3" s="39" t="s">
        <v>65</v>
      </c>
      <c r="C3" s="39"/>
      <c r="D3" s="39"/>
      <c r="E3" s="39"/>
    </row>
    <row r="4" spans="2:5" ht="19.5">
      <c r="B4" s="40" t="s">
        <v>66</v>
      </c>
      <c r="C4" s="40"/>
      <c r="D4" s="40"/>
      <c r="E4" s="40"/>
    </row>
    <row r="5" spans="2:5" ht="19.5">
      <c r="B5" s="41"/>
      <c r="C5" s="41"/>
      <c r="D5" s="41"/>
      <c r="E5" s="41"/>
    </row>
    <row r="6" ht="19.5">
      <c r="E6" s="30" t="s">
        <v>44</v>
      </c>
    </row>
    <row r="7" spans="2:5" ht="19.5">
      <c r="B7" s="42" t="s">
        <v>67</v>
      </c>
      <c r="C7" s="42"/>
      <c r="D7" s="42" t="s">
        <v>68</v>
      </c>
      <c r="E7" s="42"/>
    </row>
    <row r="8" spans="2:5" s="41" customFormat="1" ht="19.5">
      <c r="B8" s="43" t="s">
        <v>47</v>
      </c>
      <c r="C8" s="43" t="s">
        <v>48</v>
      </c>
      <c r="D8" s="43" t="s">
        <v>47</v>
      </c>
      <c r="E8" s="43" t="s">
        <v>48</v>
      </c>
    </row>
    <row r="9" spans="2:5" ht="19.5">
      <c r="B9" s="44"/>
      <c r="C9" s="45"/>
      <c r="D9" s="46"/>
      <c r="E9" s="45"/>
    </row>
    <row r="10" spans="2:5" ht="19.5">
      <c r="B10" s="47" t="s">
        <v>69</v>
      </c>
      <c r="C10" s="48">
        <v>711202</v>
      </c>
      <c r="D10" s="49" t="s">
        <v>70</v>
      </c>
      <c r="E10" s="48">
        <v>8139556</v>
      </c>
    </row>
    <row r="11" spans="2:5" ht="19.5">
      <c r="B11" s="47"/>
      <c r="C11" s="48"/>
      <c r="D11" s="49"/>
      <c r="E11" s="48"/>
    </row>
    <row r="12" spans="2:5" ht="19.5">
      <c r="B12" s="47" t="s">
        <v>71</v>
      </c>
      <c r="C12" s="50">
        <v>11856639</v>
      </c>
      <c r="D12" s="49" t="s">
        <v>72</v>
      </c>
      <c r="E12" s="48">
        <f>4428402-117</f>
        <v>4428285</v>
      </c>
    </row>
    <row r="13" spans="2:5" ht="19.5">
      <c r="B13" s="47"/>
      <c r="C13" s="48"/>
      <c r="D13" s="49"/>
      <c r="E13" s="48"/>
    </row>
    <row r="14" spans="2:5" ht="19.5">
      <c r="B14" s="47" t="s">
        <v>61</v>
      </c>
      <c r="C14" s="48">
        <f>SUM(C10:C13)</f>
        <v>12567841</v>
      </c>
      <c r="D14" s="47" t="s">
        <v>61</v>
      </c>
      <c r="E14" s="48">
        <f>SUM(E10:E13)</f>
        <v>12567841</v>
      </c>
    </row>
    <row r="15" spans="2:5" ht="19.5">
      <c r="B15" s="51"/>
      <c r="C15" s="52"/>
      <c r="D15" s="51"/>
      <c r="E15" s="52"/>
    </row>
    <row r="16" spans="2:5" ht="19.5">
      <c r="B16" s="49"/>
      <c r="C16" s="53"/>
      <c r="D16" s="49"/>
      <c r="E16" s="53"/>
    </row>
    <row r="17" spans="2:5" ht="19.5">
      <c r="B17" s="49"/>
      <c r="C17" s="53"/>
      <c r="D17" s="49"/>
      <c r="E17" s="53"/>
    </row>
    <row r="18" spans="2:5" ht="19.5">
      <c r="B18" s="49"/>
      <c r="C18" s="53"/>
      <c r="D18" s="49"/>
      <c r="E18" s="53"/>
    </row>
    <row r="19" spans="2:4" s="54" customFormat="1" ht="19.5">
      <c r="B19" s="55" t="s">
        <v>73</v>
      </c>
      <c r="C19" s="56"/>
      <c r="D19" s="56"/>
    </row>
    <row r="20" spans="2:4" s="54" customFormat="1" ht="19.5">
      <c r="B20" s="55"/>
      <c r="C20" s="56"/>
      <c r="D20" s="56"/>
    </row>
    <row r="21" spans="2:4" s="54" customFormat="1" ht="19.5">
      <c r="B21" s="55"/>
      <c r="C21" s="56"/>
      <c r="D21" s="56"/>
    </row>
    <row r="22" spans="2:4" s="54" customFormat="1" ht="19.5">
      <c r="B22" s="55"/>
      <c r="C22" s="57"/>
      <c r="D22" s="57"/>
    </row>
    <row r="23" spans="2:4" s="54" customFormat="1" ht="19.5">
      <c r="B23" s="55"/>
      <c r="C23" s="58"/>
      <c r="D23" s="58"/>
    </row>
    <row r="24" spans="2:4" s="54" customFormat="1" ht="19.5">
      <c r="B24" s="55"/>
      <c r="C24" s="58"/>
      <c r="D24" s="58"/>
    </row>
    <row r="25" spans="2:4" s="54" customFormat="1" ht="19.5">
      <c r="B25" s="55"/>
      <c r="C25" s="58"/>
      <c r="D25" s="58"/>
    </row>
    <row r="26" spans="2:5" ht="19.5">
      <c r="B26" s="55"/>
      <c r="C26" s="58"/>
      <c r="D26" s="58"/>
      <c r="E26" s="53"/>
    </row>
    <row r="27" spans="2:5" ht="19.5">
      <c r="B27" s="55"/>
      <c r="C27" s="58"/>
      <c r="D27" s="58"/>
      <c r="E27" s="53"/>
    </row>
    <row r="28" spans="2:5" ht="19.5">
      <c r="B28" s="49"/>
      <c r="C28" s="58"/>
      <c r="D28" s="58"/>
      <c r="E28" s="53"/>
    </row>
    <row r="29" spans="2:5" ht="19.5">
      <c r="B29" s="49"/>
      <c r="C29" s="58"/>
      <c r="D29" s="58"/>
      <c r="E29" s="53"/>
    </row>
    <row r="30" spans="2:5" ht="19.5">
      <c r="B30" s="49"/>
      <c r="C30" s="53"/>
      <c r="D30" s="49"/>
      <c r="E30" s="53"/>
    </row>
    <row r="31" spans="3:5" ht="19.5">
      <c r="C31" s="58"/>
      <c r="D31" s="58"/>
      <c r="E31" s="58"/>
    </row>
    <row r="32" ht="19.5">
      <c r="D32" s="58"/>
    </row>
    <row r="33" spans="4:5" ht="19.5">
      <c r="D33" s="58"/>
      <c r="E33" s="58"/>
    </row>
    <row r="34" spans="3:5" ht="19.5">
      <c r="C34" s="58"/>
      <c r="D34" s="58"/>
      <c r="E34" s="58"/>
    </row>
    <row r="35" spans="4:5" ht="19.5">
      <c r="D35" s="58"/>
      <c r="E35" s="58"/>
    </row>
    <row r="36" spans="4:5" ht="19.5">
      <c r="D36" s="59"/>
      <c r="E36" s="58"/>
    </row>
    <row r="37" spans="3:5" ht="19.5">
      <c r="C37" s="36"/>
      <c r="D37" s="59"/>
      <c r="E37" s="58"/>
    </row>
    <row r="38" ht="19.5">
      <c r="C38" s="59"/>
    </row>
    <row r="39" ht="19.5">
      <c r="D39" s="59"/>
    </row>
    <row r="40" ht="19.5">
      <c r="D40" s="59"/>
    </row>
    <row r="41" spans="3:4" ht="19.5">
      <c r="C41" s="36"/>
      <c r="D41" s="36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7"/>
  <sheetViews>
    <sheetView tabSelected="1" workbookViewId="0" topLeftCell="A13">
      <selection activeCell="F19" sqref="F19"/>
    </sheetView>
  </sheetViews>
  <sheetFormatPr defaultColWidth="9.00390625" defaultRowHeight="16.5"/>
  <cols>
    <col min="1" max="1" width="2.625" style="13" customWidth="1"/>
    <col min="2" max="2" width="22.50390625" style="13" customWidth="1"/>
    <col min="3" max="3" width="18.00390625" style="13" customWidth="1"/>
    <col min="4" max="4" width="19.625" style="13" customWidth="1"/>
    <col min="5" max="5" width="18.25390625" style="13" customWidth="1"/>
    <col min="6" max="6" width="14.75390625" style="60" customWidth="1"/>
    <col min="7" max="16384" width="9.00390625" style="13" customWidth="1"/>
  </cols>
  <sheetData>
    <row r="1" ht="19.5">
      <c r="B1" s="13" t="s">
        <v>74</v>
      </c>
    </row>
    <row r="2" spans="2:5" ht="21">
      <c r="B2" s="14" t="s">
        <v>41</v>
      </c>
      <c r="C2" s="14"/>
      <c r="D2" s="14"/>
      <c r="E2" s="14"/>
    </row>
    <row r="3" spans="2:5" ht="21">
      <c r="B3" s="14" t="s">
        <v>75</v>
      </c>
      <c r="C3" s="14"/>
      <c r="D3" s="14"/>
      <c r="E3" s="14"/>
    </row>
    <row r="4" spans="2:5" ht="19.5">
      <c r="B4" s="15" t="s">
        <v>66</v>
      </c>
      <c r="C4" s="15"/>
      <c r="D4" s="15"/>
      <c r="E4" s="15"/>
    </row>
    <row r="5" spans="2:5" ht="19.5">
      <c r="B5" s="16"/>
      <c r="C5" s="16"/>
      <c r="D5" s="16"/>
      <c r="E5" s="16"/>
    </row>
    <row r="6" ht="19.5">
      <c r="E6" s="61" t="s">
        <v>76</v>
      </c>
    </row>
    <row r="7" spans="2:5" ht="19.5">
      <c r="B7" s="17" t="s">
        <v>67</v>
      </c>
      <c r="C7" s="17"/>
      <c r="D7" s="17" t="s">
        <v>68</v>
      </c>
      <c r="E7" s="17"/>
    </row>
    <row r="8" spans="2:6" s="16" customFormat="1" ht="19.5">
      <c r="B8" s="18" t="s">
        <v>47</v>
      </c>
      <c r="C8" s="18" t="s">
        <v>48</v>
      </c>
      <c r="D8" s="18" t="s">
        <v>47</v>
      </c>
      <c r="E8" s="18" t="s">
        <v>48</v>
      </c>
      <c r="F8" s="62"/>
    </row>
    <row r="9" spans="2:5" ht="19.5">
      <c r="B9" s="63"/>
      <c r="C9" s="64"/>
      <c r="D9" s="65"/>
      <c r="E9" s="64"/>
    </row>
    <row r="10" spans="2:5" ht="19.5">
      <c r="B10" s="66" t="s">
        <v>77</v>
      </c>
      <c r="C10" s="23"/>
      <c r="D10" s="66" t="s">
        <v>77</v>
      </c>
      <c r="E10" s="23"/>
    </row>
    <row r="11" spans="2:5" ht="19.5">
      <c r="B11" s="66"/>
      <c r="C11" s="23"/>
      <c r="D11" s="35"/>
      <c r="E11" s="23"/>
    </row>
    <row r="12" spans="2:5" ht="19.5">
      <c r="B12" s="22" t="s">
        <v>78</v>
      </c>
      <c r="C12" s="67">
        <v>174060</v>
      </c>
      <c r="D12" s="13" t="s">
        <v>79</v>
      </c>
      <c r="E12" s="50">
        <v>5</v>
      </c>
    </row>
    <row r="13" spans="2:5" ht="19.5">
      <c r="B13" s="26"/>
      <c r="C13" s="23"/>
      <c r="D13" s="33"/>
      <c r="E13" s="23"/>
    </row>
    <row r="14" spans="2:5" ht="19.5">
      <c r="B14" s="22" t="s">
        <v>80</v>
      </c>
      <c r="C14" s="67">
        <f>54+269</f>
        <v>323</v>
      </c>
      <c r="E14" s="23"/>
    </row>
    <row r="15" spans="2:5" ht="19.5">
      <c r="B15" s="22"/>
      <c r="C15" s="23"/>
      <c r="D15" s="33"/>
      <c r="E15" s="23"/>
    </row>
    <row r="16" spans="2:5" ht="19.5">
      <c r="B16" s="22" t="s">
        <v>81</v>
      </c>
      <c r="C16" s="23">
        <v>600000</v>
      </c>
      <c r="D16" s="24" t="s">
        <v>82</v>
      </c>
      <c r="E16" s="23">
        <v>774378</v>
      </c>
    </row>
    <row r="17" spans="2:5" ht="19.5">
      <c r="B17" s="26"/>
      <c r="C17" s="23"/>
      <c r="D17" s="33"/>
      <c r="E17" s="23"/>
    </row>
    <row r="18" spans="2:5" ht="19.5">
      <c r="B18" s="26" t="s">
        <v>61</v>
      </c>
      <c r="C18" s="23">
        <f>SUM(C12:C17)</f>
        <v>774383</v>
      </c>
      <c r="D18" s="26" t="s">
        <v>61</v>
      </c>
      <c r="E18" s="23">
        <f>SUM(E12:E17)</f>
        <v>774383</v>
      </c>
    </row>
    <row r="19" spans="2:5" ht="19.5">
      <c r="B19" s="31"/>
      <c r="C19" s="32"/>
      <c r="D19" s="31"/>
      <c r="E19" s="32"/>
    </row>
    <row r="20" spans="2:5" ht="19.5">
      <c r="B20" s="33"/>
      <c r="C20" s="34"/>
      <c r="D20" s="33"/>
      <c r="E20" s="34"/>
    </row>
    <row r="21" spans="2:5" ht="19.5">
      <c r="B21" s="33"/>
      <c r="C21" s="34"/>
      <c r="D21" s="33"/>
      <c r="E21" s="34"/>
    </row>
    <row r="22" spans="2:5" ht="19.5">
      <c r="B22" s="33"/>
      <c r="C22" s="34"/>
      <c r="D22" s="33"/>
      <c r="E22" s="34"/>
    </row>
    <row r="23" spans="2:4" ht="19.5">
      <c r="B23" s="24" t="s">
        <v>83</v>
      </c>
      <c r="C23" s="68"/>
      <c r="D23" s="68"/>
    </row>
    <row r="24" spans="2:5" ht="19.5">
      <c r="B24" s="33"/>
      <c r="C24" s="34"/>
      <c r="D24" s="33"/>
      <c r="E24" s="34"/>
    </row>
    <row r="25" spans="2:5" ht="19.5">
      <c r="B25" s="33"/>
      <c r="C25" s="34"/>
      <c r="D25" s="33"/>
      <c r="E25" s="34"/>
    </row>
    <row r="26" spans="2:5" ht="19.5">
      <c r="B26" s="33"/>
      <c r="C26" s="69"/>
      <c r="D26" s="33"/>
      <c r="E26" s="69"/>
    </row>
    <row r="27" spans="3:5" ht="19.5">
      <c r="C27" s="60"/>
      <c r="D27" s="60"/>
      <c r="E27" s="60"/>
    </row>
    <row r="28" spans="3:5" ht="19.5">
      <c r="C28" s="60"/>
      <c r="D28" s="60"/>
      <c r="E28" s="60"/>
    </row>
    <row r="29" spans="3:5" ht="19.5">
      <c r="C29" s="60"/>
      <c r="D29" s="60"/>
      <c r="E29" s="60"/>
    </row>
    <row r="30" spans="3:5" ht="19.5">
      <c r="C30" s="60"/>
      <c r="D30" s="60"/>
      <c r="E30" s="60"/>
    </row>
    <row r="31" spans="3:5" ht="19.5">
      <c r="C31" s="30"/>
      <c r="D31" s="1"/>
      <c r="E31" s="60"/>
    </row>
    <row r="32" spans="3:5" ht="19.5">
      <c r="C32" s="70"/>
      <c r="D32" s="1"/>
      <c r="E32" s="60"/>
    </row>
    <row r="33" ht="19.5">
      <c r="C33" s="1"/>
    </row>
    <row r="34" spans="3:4" ht="19.5">
      <c r="C34" s="30"/>
      <c r="D34" s="1"/>
    </row>
    <row r="35" spans="3:4" ht="19.5">
      <c r="C35" s="30"/>
      <c r="D35" s="1"/>
    </row>
    <row r="36" spans="3:4" ht="19.5">
      <c r="C36" s="35"/>
      <c r="D36" s="36"/>
    </row>
    <row r="37" ht="19.5">
      <c r="D37" s="37"/>
    </row>
  </sheetData>
  <mergeCells count="5">
    <mergeCell ref="B2:E2"/>
    <mergeCell ref="B3:E3"/>
    <mergeCell ref="B4:E4"/>
    <mergeCell ref="B7:C7"/>
    <mergeCell ref="D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780670</dc:creator>
  <cp:keywords/>
  <dc:description/>
  <cp:lastModifiedBy>527481</cp:lastModifiedBy>
  <cp:lastPrinted>2004-11-05T06:33:28Z</cp:lastPrinted>
  <dcterms:created xsi:type="dcterms:W3CDTF">2003-02-26T08:29:34Z</dcterms:created>
  <dcterms:modified xsi:type="dcterms:W3CDTF">2008-02-13T02:28:51Z</dcterms:modified>
  <cp:category/>
  <cp:version/>
  <cp:contentType/>
  <cp:contentStatus/>
</cp:coreProperties>
</file>